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Drogi i sieci\GPR 2025\uzupełnienie GPR 2026\"/>
    </mc:Choice>
  </mc:AlternateContent>
  <xr:revisionPtr revIDLastSave="0" documentId="13_ncr:1_{7CEB8978-4370-4D24-9444-D73C5BA794D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ebran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F18" i="1"/>
  <c r="F16" i="1"/>
  <c r="F12" i="1"/>
  <c r="F20" i="1"/>
  <c r="F22" i="1"/>
  <c r="F21" i="1"/>
  <c r="F14" i="1"/>
  <c r="F13" i="1"/>
</calcChain>
</file>

<file path=xl/sharedStrings.xml><?xml version="1.0" encoding="utf-8"?>
<sst xmlns="http://schemas.openxmlformats.org/spreadsheetml/2006/main" count="184" uniqueCount="132">
  <si>
    <t>KIELCE</t>
  </si>
  <si>
    <t>TABLICA 1</t>
  </si>
  <si>
    <t>Numer odcinka pomiarowego</t>
  </si>
  <si>
    <t>Nr drogi</t>
  </si>
  <si>
    <t>Opis odcinka pomiarowego</t>
  </si>
  <si>
    <t>Opis punktu pomiarowego</t>
  </si>
  <si>
    <t>Nazwa
Rejonu GDDKiA</t>
  </si>
  <si>
    <t>Nr Rejonu GDDKiA nadzorującego pomiar</t>
  </si>
  <si>
    <t>Typ odcinka pomiarowego</t>
  </si>
  <si>
    <t>Pomiar rozszerzony</t>
  </si>
  <si>
    <t>Pomiar na jezdniach dodatkowych/ zbiorczo-rozprowadzających</t>
  </si>
  <si>
    <t>Pomiar na jezdniach dodatkowych - zakres</t>
  </si>
  <si>
    <t>Pomiar uzupełniający 2026</t>
  </si>
  <si>
    <t>Możliwy pomiar automatyczny na odcinku</t>
  </si>
  <si>
    <t>Typ licznika</t>
  </si>
  <si>
    <t>Lokalizacja</t>
  </si>
  <si>
    <t>Nr SCPR</t>
  </si>
  <si>
    <t>Licznik - uwagi</t>
  </si>
  <si>
    <t>Punkty sąsiednie do E</t>
  </si>
  <si>
    <t>Porównanie z 2020</t>
  </si>
  <si>
    <t>Status</t>
  </si>
  <si>
    <t>Uwagi</t>
  </si>
  <si>
    <t>Nr woj.</t>
  </si>
  <si>
    <t>Nr kolejny w kraju</t>
  </si>
  <si>
    <t>kraj.</t>
  </si>
  <si>
    <t>E</t>
  </si>
  <si>
    <t>Pikietaż</t>
  </si>
  <si>
    <t>Długość (km)</t>
  </si>
  <si>
    <t>Nazwa odcinka</t>
  </si>
  <si>
    <t>Szerokość geograficzna punktu prawego</t>
  </si>
  <si>
    <t>Długość geograficzna punktu prawego</t>
  </si>
  <si>
    <t>Współrzędna Y PUWG 1992 - punkt prawy</t>
  </si>
  <si>
    <t>Współrzędna X PUWG 1992 - punkt prawy</t>
  </si>
  <si>
    <t>Szerokość geograficzna punktu lewego</t>
  </si>
  <si>
    <t>Długość geograficzna punktu lewego</t>
  </si>
  <si>
    <t>Współrzędna Y PUWG 1992 - punkt lewy</t>
  </si>
  <si>
    <t>Współrzędna X PUWG 1992 - punkt lewy</t>
  </si>
  <si>
    <t>Miejscowość</t>
  </si>
  <si>
    <t xml:space="preserve">Pocz. </t>
  </si>
  <si>
    <t>Końc.</t>
  </si>
  <si>
    <t>Prawy</t>
  </si>
  <si>
    <t>Lewy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</si>
  <si>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</si>
  <si>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</si>
  <si>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</si>
  <si>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</si>
  <si>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</si>
  <si>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</si>
  <si>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</si>
  <si>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</si>
  <si>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</si>
  <si>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</si>
  <si>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</si>
  <si>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</si>
  <si>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</si>
  <si>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</si>
  <si>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</si>
  <si>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</si>
  <si>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</si>
  <si>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</si>
  <si>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</si>
  <si>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</si>
  <si>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</si>
  <si>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</si>
  <si>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</si>
  <si>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</si>
  <si>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</si>
  <si>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</si>
  <si>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</si>
  <si>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</si>
  <si>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</si>
  <si>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</si>
  <si>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</si>
  <si>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</si>
  <si>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</si>
  <si>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</si>
  <si>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</si>
  <si>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</si>
  <si>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STARACHOWICE</t>
  </si>
  <si>
    <t>TAK</t>
  </si>
  <si>
    <t>Aktywny</t>
  </si>
  <si>
    <t>H</t>
  </si>
  <si>
    <t>E371</t>
  </si>
  <si>
    <t>21401</t>
  </si>
  <si>
    <t>OSTROWIEC ŚW. /UL. OPATOWSKA / - OPATÓW /OBWODNICA/</t>
  </si>
  <si>
    <t>RŻUCHÓW</t>
  </si>
  <si>
    <t>OPATÓW</t>
  </si>
  <si>
    <t>21423</t>
  </si>
  <si>
    <t>OPATÓW /OBWODNICA 1: DK9 - UL. LEGIONÓW/</t>
  </si>
  <si>
    <t>TOMASZÓW</t>
  </si>
  <si>
    <t>Planowany</t>
  </si>
  <si>
    <t>21427</t>
  </si>
  <si>
    <t>OPATÓW /OBWODNICA 2: UL. LEGIONÓW - S74/</t>
  </si>
  <si>
    <t>MARCINKOWICE</t>
  </si>
  <si>
    <t>21403</t>
  </si>
  <si>
    <t>OKALINA</t>
  </si>
  <si>
    <t>42</t>
  </si>
  <si>
    <t>G</t>
  </si>
  <si>
    <t>42a</t>
  </si>
  <si>
    <t>21521</t>
  </si>
  <si>
    <t>MŁODZAWY</t>
  </si>
  <si>
    <t>21522</t>
  </si>
  <si>
    <t>WĄCHOCK /OBWODNICA 1: MŁODZAWY - UL. KIELECKA/</t>
  </si>
  <si>
    <t>WIELKA WIEŚ</t>
  </si>
  <si>
    <t>21521; 21523</t>
  </si>
  <si>
    <t>21523</t>
  </si>
  <si>
    <t>WĄCHOCK /OBWODNICA 2: UL. KIELECKA - WYGODA/</t>
  </si>
  <si>
    <t>WYGODA</t>
  </si>
  <si>
    <t>21524</t>
  </si>
  <si>
    <t>74</t>
  </si>
  <si>
    <t>21407</t>
  </si>
  <si>
    <t>BAĆKOWICE</t>
  </si>
  <si>
    <t>21424</t>
  </si>
  <si>
    <t>JASŁOWĘSY</t>
  </si>
  <si>
    <t>21425</t>
  </si>
  <si>
    <t>21426</t>
  </si>
  <si>
    <t>OPATÓW / OBWODNICA DK9 - ADAMÓW (DK74)/</t>
  </si>
  <si>
    <t>21408</t>
  </si>
  <si>
    <t>BRZEZIE</t>
  </si>
  <si>
    <t>WACHOCK /Wygoda / - UL. WYSZYŃSKIEGO (DW744)/</t>
  </si>
  <si>
    <t>SKARŻYSKO-KAMIENNA /UL. LEGIONÓW/ - WĄCHOCK /OBWODNICA 2 -UL. KIELECKA/</t>
  </si>
  <si>
    <t>9d</t>
  </si>
  <si>
    <t>S74n</t>
  </si>
  <si>
    <t>JAŁOWĘSY /DK74/ - OPATÓW /OBWODNICA (DK9d, DW757)/</t>
  </si>
  <si>
    <t>OPATÓW /OBWODNICA (DK9d, DW757)/ - OKALINA /DK9/</t>
  </si>
  <si>
    <t>74m</t>
  </si>
  <si>
    <r>
      <rPr>
        <sz val="9"/>
        <color rgb="FFFF0000"/>
        <rFont val="Verdana"/>
        <family val="2"/>
        <charset val="238"/>
      </rPr>
      <t>ADAMÓW DK74m</t>
    </r>
    <r>
      <rPr>
        <sz val="9"/>
        <rFont val="Verdana"/>
      </rPr>
      <t>/ - WYSZMONTÓW /DK79/</t>
    </r>
  </si>
  <si>
    <t>ŁAGÓW /UL. SŁUPSKA (DW756)/ - JAŁOWĘSY /S74/</t>
  </si>
  <si>
    <r>
      <rPr>
        <sz val="9"/>
        <color rgb="FFFF0000"/>
        <rFont val="Verdana"/>
        <family val="2"/>
        <charset val="238"/>
      </rPr>
      <t>OKALINA/S74/</t>
    </r>
    <r>
      <rPr>
        <sz val="9"/>
        <rFont val="Verdana"/>
        <family val="2"/>
        <charset val="238"/>
      </rPr>
      <t xml:space="preserve"> - LIPNIK /DK77/</t>
    </r>
  </si>
  <si>
    <t>GENERALNY POMIAR RUCHU W 2025 ROKU Pomiar uzupełniający 2026</t>
  </si>
  <si>
    <t>Organizacyjny wykaz odcinków pomiarowych pomiar uzupełniający GPR 2026</t>
  </si>
  <si>
    <t>Zał.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</si>
</sst>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"/>
    <numFmt numFmtId="165" formatCode="0.000"/>
    <numFmt numFmtId="166" formatCode="_-* #,##0.00\ _z_ł_-;\-* #,##0.00\ _z_ł_-;_-* &quot;-&quot;??\ _z_ł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name val="Verdana"/>
      <family val="2"/>
      <charset val="238"/>
    </font>
    <font>
      <sz val="10"/>
      <name val="Verdana"/>
      <family val="2"/>
      <charset val="238"/>
    </font>
    <font>
      <sz val="12"/>
      <name val="Verdana"/>
      <family val="2"/>
      <charset val="238"/>
    </font>
    <font>
      <sz val="9"/>
      <name val="Verdana"/>
    </font>
    <font>
      <sz val="9"/>
      <color theme="1"/>
      <name val="Verdana"/>
    </font>
    <font>
      <sz val="9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C0C0C0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6" fontId="1" fillId="0" borderId="0"/>
  </cellStyleXfs>
  <cellXfs count="57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0" fillId="0" borderId="0" xfId="0" applyAlignment="1">
      <alignment vertical="center"/>
    </xf>
    <xf numFmtId="1" fontId="2" fillId="0" borderId="0" xfId="0" applyNumberFormat="1" applyFont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" fontId="6" fillId="0" borderId="0" xfId="0" applyNumberFormat="1" applyFont="1" applyAlignment="1">
      <alignment horizontal="right" vertical="center"/>
    </xf>
    <xf numFmtId="1" fontId="5" fillId="0" borderId="0" xfId="0" applyNumberFormat="1" applyFont="1" applyAlignment="1">
      <alignment horizontal="left" vertical="center"/>
    </xf>
    <xf numFmtId="1" fontId="5" fillId="0" borderId="0" xfId="0" applyNumberFormat="1" applyFont="1" applyAlignment="1">
      <alignment horizontal="right" vertical="center"/>
    </xf>
    <xf numFmtId="1" fontId="2" fillId="0" borderId="0" xfId="0" applyNumberFormat="1" applyFont="1" applyAlignment="1">
      <alignment horizontal="center" vertical="center"/>
    </xf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7" fillId="0" borderId="19" xfId="0" applyFont="1" applyBorder="1" applyAlignment="1">
      <alignment horizontal="center" vertical="center" wrapText="1"/>
    </xf>
    <xf numFmtId="49" fontId="7" fillId="0" borderId="20" xfId="0" applyNumberFormat="1" applyFont="1" applyBorder="1" applyAlignment="1">
      <alignment horizontal="center" vertical="center" wrapText="1"/>
    </xf>
    <xf numFmtId="165" fontId="7" fillId="0" borderId="20" xfId="0" applyNumberFormat="1" applyFont="1" applyBorder="1" applyAlignment="1">
      <alignment horizontal="center" vertical="center" wrapText="1"/>
    </xf>
    <xf numFmtId="49" fontId="7" fillId="0" borderId="20" xfId="0" applyNumberFormat="1" applyFont="1" applyBorder="1" applyAlignment="1">
      <alignment horizontal="left" vertical="center" wrapText="1"/>
    </xf>
    <xf numFmtId="164" fontId="7" fillId="0" borderId="20" xfId="0" applyNumberFormat="1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49" fontId="8" fillId="0" borderId="20" xfId="0" applyNumberFormat="1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165" fontId="7" fillId="0" borderId="20" xfId="0" applyNumberFormat="1" applyFont="1" applyFill="1" applyBorder="1" applyAlignment="1">
      <alignment horizontal="center" vertical="center" wrapText="1"/>
    </xf>
    <xf numFmtId="49" fontId="7" fillId="0" borderId="20" xfId="0" applyNumberFormat="1" applyFont="1" applyFill="1" applyBorder="1" applyAlignment="1">
      <alignment horizontal="left" vertical="center" wrapText="1"/>
    </xf>
    <xf numFmtId="49" fontId="4" fillId="0" borderId="20" xfId="0" applyNumberFormat="1" applyFont="1" applyFill="1" applyBorder="1" applyAlignment="1">
      <alignment horizontal="left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9" xfId="0" applyBorder="1"/>
    <xf numFmtId="0" fontId="4" fillId="3" borderId="8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1" xfId="0" applyBorder="1"/>
    <xf numFmtId="1" fontId="2" fillId="0" borderId="0" xfId="0" applyNumberFormat="1" applyFont="1" applyAlignment="1">
      <alignment horizontal="center" vertical="center"/>
    </xf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4" fillId="3" borderId="17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0" fillId="0" borderId="16" xfId="0" applyBorder="1"/>
    <xf numFmtId="0" fontId="4" fillId="3" borderId="5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0" fillId="0" borderId="14" xfId="0" applyBorder="1"/>
    <xf numFmtId="0" fontId="0" fillId="0" borderId="13" xfId="0" applyBorder="1"/>
    <xf numFmtId="0" fontId="4" fillId="3" borderId="8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0" fillId="0" borderId="12" xfId="0" applyBorder="1"/>
    <xf numFmtId="0" fontId="0" fillId="0" borderId="11" xfId="0" applyBorder="1"/>
    <xf numFmtId="49" fontId="4" fillId="3" borderId="3" xfId="0" applyNumberFormat="1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/>
    </xf>
    <xf numFmtId="0" fontId="0" fillId="0" borderId="18" xfId="0" applyBorder="1"/>
    <xf numFmtId="0" fontId="4" fillId="3" borderId="4" xfId="0" applyFont="1" applyFill="1" applyBorder="1" applyAlignment="1">
      <alignment horizontal="center" vertical="center"/>
    </xf>
  </cellXfs>
  <cellStyles count="2">
    <cellStyle name="Dziesiętny 2" xfId="1" xr:uid="{00000000-0005-0000-0000-000001000000}"/>
    <cellStyle name="Normalny" xfId="0" builtinId="0"/>
  </cellStyles>
  <dxfs count="50">
    <dxf>
      <font>
        <strike val="0"/>
        <condense val="0"/>
        <extend val="0"/>
        <outline val="0"/>
        <shadow val="0"/>
        <vertAlign val="baseline"/>
        <sz val="9"/>
        <color theme="1"/>
        <name val="Verdana"/>
        <family val="2"/>
        <charset val="238"/>
      </font>
      <numFmt numFmtId="0" formatCode="General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condense val="0"/>
        <extend val="0"/>
        <outline val="0"/>
        <shadow val="0"/>
        <vertAlign val="baseline"/>
        <sz val="9"/>
        <color theme="1"/>
        <name val="Verdana"/>
        <family val="2"/>
        <charset val="238"/>
      </font>
      <numFmt numFmtId="0" formatCode="General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condense val="0"/>
        <extend val="0"/>
        <outline val="0"/>
        <shadow val="0"/>
        <vertAlign val="baseline"/>
        <sz val="9"/>
        <color theme="1"/>
        <name val="Verdana"/>
        <family val="2"/>
        <charset val="238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condense val="0"/>
        <extend val="0"/>
        <outline val="0"/>
        <shadow val="0"/>
        <vertAlign val="baseline"/>
        <sz val="9"/>
        <color theme="1"/>
        <name val="Verdana"/>
        <family val="2"/>
        <charset val="238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condense val="0"/>
        <extend val="0"/>
        <outline val="0"/>
        <shadow val="0"/>
        <vertAlign val="baseline"/>
        <sz val="9"/>
        <color theme="1"/>
        <name val="Verdana"/>
        <family val="2"/>
        <charset val="238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9"/>
        <name val="Verdana"/>
        <family val="2"/>
        <charset val="238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condense val="0"/>
        <extend val="0"/>
        <outline val="0"/>
        <shadow val="0"/>
        <vertAlign val="baseline"/>
        <sz val="9"/>
        <color theme="1"/>
        <name val="Verdana"/>
        <family val="2"/>
        <charset val="238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condense val="0"/>
        <extend val="0"/>
        <outline val="0"/>
        <shadow val="0"/>
        <vertAlign val="baseline"/>
        <sz val="9"/>
        <color theme="1"/>
        <name val="Verdana"/>
        <family val="2"/>
        <charset val="238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condense val="0"/>
        <extend val="0"/>
        <outline val="0"/>
        <shadow val="0"/>
        <vertAlign val="baseline"/>
        <sz val="9"/>
        <color theme="1"/>
        <name val="Verdana"/>
        <family val="2"/>
        <charset val="238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condense val="0"/>
        <extend val="0"/>
        <outline val="0"/>
        <shadow val="0"/>
        <vertAlign val="baseline"/>
        <sz val="9"/>
        <color theme="1"/>
        <name val="Verdana"/>
        <family val="2"/>
        <charset val="238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condense val="0"/>
        <extend val="0"/>
        <outline val="0"/>
        <shadow val="0"/>
        <vertAlign val="baseline"/>
        <sz val="9"/>
        <color theme="1"/>
        <name val="Verdana"/>
        <family val="2"/>
        <charset val="238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condense val="0"/>
        <extend val="0"/>
        <outline val="0"/>
        <shadow val="0"/>
        <vertAlign val="baseline"/>
        <sz val="9"/>
        <color theme="1"/>
        <name val="Verdana"/>
        <family val="2"/>
        <charset val="238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9"/>
        <name val="Verdana"/>
        <family val="2"/>
        <charset val="238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condense val="0"/>
        <extend val="0"/>
        <outline val="0"/>
        <shadow val="0"/>
        <vertAlign val="baseline"/>
        <sz val="9"/>
        <color theme="1"/>
        <name val="Verdana"/>
        <family val="2"/>
        <charset val="238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condense val="0"/>
        <extend val="0"/>
        <outline val="0"/>
        <shadow val="0"/>
        <vertAlign val="baseline"/>
        <sz val="9"/>
        <color auto="1"/>
        <name val="Verdana"/>
        <family val="2"/>
        <charset val="238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condense val="0"/>
        <extend val="0"/>
        <outline val="0"/>
        <shadow val="0"/>
        <vertAlign val="baseline"/>
        <sz val="9"/>
        <color auto="1"/>
        <name val="Verdana"/>
        <family val="2"/>
        <charset val="238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condense val="0"/>
        <extend val="0"/>
        <outline val="0"/>
        <shadow val="0"/>
        <vertAlign val="baseline"/>
        <sz val="9"/>
        <color auto="1"/>
        <name val="Verdana"/>
        <family val="2"/>
        <charset val="238"/>
      </font>
      <numFmt numFmtId="0" formatCode="General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condense val="0"/>
        <extend val="0"/>
        <outline val="0"/>
        <shadow val="0"/>
        <vertAlign val="baseline"/>
        <sz val="9"/>
        <color auto="1"/>
        <name val="Verdana"/>
        <family val="2"/>
        <charset val="238"/>
      </font>
      <numFmt numFmtId="30" formatCode="@"/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condense val="0"/>
        <extend val="0"/>
        <outline val="0"/>
        <shadow val="0"/>
        <vertAlign val="baseline"/>
        <sz val="9"/>
        <color auto="1"/>
        <name val="Verdana"/>
        <family val="2"/>
        <charset val="238"/>
      </font>
      <numFmt numFmtId="30" formatCode="@"/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condense val="0"/>
        <extend val="0"/>
        <outline val="0"/>
        <shadow val="0"/>
        <vertAlign val="baseline"/>
        <sz val="9"/>
        <color auto="1"/>
        <name val="Verdana"/>
        <family val="2"/>
        <charset val="238"/>
      </font>
      <numFmt numFmtId="164" formatCode="0.000000"/>
      <alignment horizontal="center" vertical="center" wrapText="1"/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condense val="0"/>
        <extend val="0"/>
        <outline val="0"/>
        <shadow val="0"/>
        <vertAlign val="baseline"/>
        <sz val="9"/>
        <color auto="1"/>
        <name val="Verdana"/>
        <family val="2"/>
        <charset val="238"/>
      </font>
      <numFmt numFmtId="164" formatCode="0.000000"/>
      <alignment horizontal="center" vertical="center" wrapText="1"/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condense val="0"/>
        <extend val="0"/>
        <outline val="0"/>
        <shadow val="0"/>
        <vertAlign val="baseline"/>
        <sz val="9"/>
        <color auto="1"/>
        <name val="Verdana"/>
        <family val="2"/>
        <charset val="238"/>
      </font>
      <numFmt numFmtId="164" formatCode="0.000000"/>
      <alignment horizontal="center" vertical="center" wrapText="1"/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condense val="0"/>
        <extend val="0"/>
        <outline val="0"/>
        <shadow val="0"/>
        <vertAlign val="baseline"/>
        <sz val="9"/>
        <color auto="1"/>
        <name val="Verdana"/>
        <family val="2"/>
        <charset val="238"/>
      </font>
      <numFmt numFmtId="164" formatCode="0.000000"/>
      <alignment horizontal="center" vertical="center" wrapText="1"/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condense val="0"/>
        <extend val="0"/>
        <outline val="0"/>
        <shadow val="0"/>
        <vertAlign val="baseline"/>
        <sz val="9"/>
        <color auto="1"/>
        <name val="Verdana"/>
        <family val="2"/>
        <charset val="238"/>
      </font>
      <numFmt numFmtId="164" formatCode="0.000000"/>
      <alignment horizontal="center" vertical="center" wrapText="1"/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condense val="0"/>
        <extend val="0"/>
        <outline val="0"/>
        <shadow val="0"/>
        <vertAlign val="baseline"/>
        <sz val="9"/>
        <color auto="1"/>
        <name val="Verdana"/>
        <family val="2"/>
        <charset val="238"/>
      </font>
      <numFmt numFmtId="164" formatCode="0.000000"/>
      <alignment horizontal="center" vertical="center" wrapText="1"/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condense val="0"/>
        <extend val="0"/>
        <outline val="0"/>
        <shadow val="0"/>
        <vertAlign val="baseline"/>
        <sz val="9"/>
        <color auto="1"/>
        <name val="Verdana"/>
        <family val="2"/>
        <charset val="238"/>
      </font>
      <numFmt numFmtId="164" formatCode="0.000000"/>
      <alignment horizontal="center" vertical="center" wrapText="1"/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condense val="0"/>
        <extend val="0"/>
        <outline val="0"/>
        <shadow val="0"/>
        <vertAlign val="baseline"/>
        <sz val="9"/>
        <color auto="1"/>
        <name val="Verdana"/>
        <family val="2"/>
        <charset val="238"/>
      </font>
      <numFmt numFmtId="164" formatCode="0.000000"/>
      <alignment horizontal="center" vertical="center" wrapText="1"/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condense val="0"/>
        <extend val="0"/>
        <outline val="0"/>
        <shadow val="0"/>
        <vertAlign val="baseline"/>
        <sz val="9"/>
        <color auto="1"/>
        <name val="Verdana"/>
        <family val="2"/>
        <charset val="238"/>
      </font>
      <numFmt numFmtId="165" formatCode="0.000"/>
      <alignment horizontal="center" vertical="center" wrapText="1"/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condense val="0"/>
        <extend val="0"/>
        <outline val="0"/>
        <shadow val="0"/>
        <vertAlign val="baseline"/>
        <sz val="9"/>
        <color auto="1"/>
        <name val="Verdana"/>
        <family val="2"/>
        <charset val="238"/>
      </font>
      <numFmt numFmtId="165" formatCode="0.000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condense val="0"/>
        <extend val="0"/>
        <outline val="0"/>
        <shadow val="0"/>
        <vertAlign val="baseline"/>
        <sz val="9"/>
        <color auto="1"/>
        <name val="Verdana"/>
        <family val="2"/>
        <charset val="238"/>
      </font>
      <numFmt numFmtId="30" formatCode="@"/>
      <fill>
        <patternFill patternType="none">
          <fgColor indexed="64"/>
          <bgColor auto="1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condense val="0"/>
        <extend val="0"/>
        <outline val="0"/>
        <shadow val="0"/>
        <vertAlign val="baseline"/>
        <sz val="9"/>
        <color auto="1"/>
        <name val="Verdana"/>
        <family val="2"/>
        <charset val="238"/>
      </font>
      <numFmt numFmtId="165" formatCode="0.000"/>
      <fill>
        <patternFill patternType="none">
          <fgColor indexed="64"/>
          <bgColor auto="1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condense val="0"/>
        <extend val="0"/>
        <outline val="0"/>
        <shadow val="0"/>
        <vertAlign val="baseline"/>
        <sz val="9"/>
        <color auto="1"/>
        <name val="Verdana"/>
        <family val="2"/>
        <charset val="238"/>
      </font>
      <numFmt numFmtId="165" formatCode="0.000"/>
      <fill>
        <patternFill patternType="none">
          <fgColor indexed="64"/>
          <bgColor auto="1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condense val="0"/>
        <extend val="0"/>
        <outline val="0"/>
        <shadow val="0"/>
        <vertAlign val="baseline"/>
        <sz val="9"/>
        <color auto="1"/>
        <name val="Verdana"/>
        <family val="2"/>
        <charset val="238"/>
      </font>
      <numFmt numFmtId="165" formatCode="0.000"/>
      <fill>
        <patternFill patternType="none">
          <fgColor indexed="64"/>
          <bgColor auto="1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condense val="0"/>
        <extend val="0"/>
        <outline val="0"/>
        <shadow val="0"/>
        <vertAlign val="baseline"/>
        <sz val="9"/>
        <color auto="1"/>
        <name val="Verdana"/>
        <family val="2"/>
        <charset val="238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condense val="0"/>
        <extend val="0"/>
        <outline val="0"/>
        <shadow val="0"/>
        <vertAlign val="baseline"/>
        <sz val="9"/>
        <color auto="1"/>
        <name val="Verdana"/>
        <family val="2"/>
        <charset val="238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condense val="0"/>
        <extend val="0"/>
        <outline val="0"/>
        <shadow val="0"/>
        <vertAlign val="baseline"/>
        <sz val="9"/>
        <color auto="1"/>
        <name val="Verdana"/>
        <family val="2"/>
        <charset val="238"/>
      </font>
      <numFmt numFmtId="0" formatCode="General"/>
      <alignment horizontal="center" vertical="center" wrapText="1"/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medium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strike val="0"/>
        <condense val="0"/>
        <extend val="0"/>
        <outline val="0"/>
        <shadow val="0"/>
        <vertAlign val="baseline"/>
        <sz val="9"/>
        <color theme="1"/>
        <name val="Verdana"/>
        <family val="2"/>
        <charset val="238"/>
      </font>
      <numFmt numFmtId="30" formatCode="@"/>
      <alignment horizontal="center" vertical="center" wrapText="1"/>
    </dxf>
    <dxf>
      <border outline="0">
        <bottom style="medium">
          <color indexed="64"/>
        </bottom>
      </border>
    </dxf>
    <dxf>
      <font>
        <strike val="0"/>
        <condense val="0"/>
        <extend val="0"/>
        <outline val="0"/>
        <shadow val="0"/>
        <vertAlign val="baseline"/>
        <sz val="9"/>
        <color auto="1"/>
        <name val="Verdana"/>
        <family val="2"/>
        <charset val="238"/>
      </font>
      <alignment horizontal="center" vertical="center"/>
      <border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2" displayName="Tabela2" ref="A11:AJ24" totalsRowShown="0" headerRowDxfId="40" dataDxfId="38" headerRowBorderDxfId="39" tableBorderDxfId="37" totalsRowBorderDxfId="36">
  <autoFilter ref="A11:AJ24" xr:uid="{00000000-0009-0000-0100-000001000000}"/>
  <tableColumns count="36">
    <tableColumn id="1" xr3:uid="{00000000-0010-0000-0000-000001000000}" name="1" dataDxfId="35"/>
    <tableColumn id="2" xr3:uid="{00000000-0010-0000-0000-000002000000}" name="2" dataDxfId="34"/>
    <tableColumn id="3" xr3:uid="{00000000-0010-0000-0000-000003000000}" name="3" dataDxfId="33"/>
    <tableColumn id="4" xr3:uid="{00000000-0010-0000-0000-000004000000}" name="4" dataDxfId="32"/>
    <tableColumn id="5" xr3:uid="{00000000-0010-0000-0000-000005000000}" name="5" dataDxfId="31"/>
    <tableColumn id="6" xr3:uid="{00000000-0010-0000-0000-000006000000}" name="6" dataDxfId="30"/>
    <tableColumn id="7" xr3:uid="{00000000-0010-0000-0000-000007000000}" name="7" dataDxfId="29"/>
    <tableColumn id="8" xr3:uid="{00000000-0010-0000-0000-000008000000}" name="8" dataDxfId="28"/>
    <tableColumn id="9" xr3:uid="{00000000-0010-0000-0000-000009000000}" name="9" dataDxfId="27"/>
    <tableColumn id="47" xr3:uid="{00000000-0010-0000-0000-00002F000000}" name="10" dataDxfId="26"/>
    <tableColumn id="48" xr3:uid="{00000000-0010-0000-0000-000030000000}" name="11" dataDxfId="25"/>
    <tableColumn id="49" xr3:uid="{00000000-0010-0000-0000-000031000000}" name="12" dataDxfId="24"/>
    <tableColumn id="50" xr3:uid="{00000000-0010-0000-0000-000032000000}" name="13" dataDxfId="23"/>
    <tableColumn id="44" xr3:uid="{00000000-0010-0000-0000-00002C000000}" name="14" dataDxfId="22"/>
    <tableColumn id="45" xr3:uid="{00000000-0010-0000-0000-00002D000000}" name="15" dataDxfId="21"/>
    <tableColumn id="43" xr3:uid="{00000000-0010-0000-0000-00002B000000}" name="16" dataDxfId="20"/>
    <tableColumn id="46" xr3:uid="{00000000-0010-0000-0000-00002E000000}" name="17" dataDxfId="19"/>
    <tableColumn id="10" xr3:uid="{00000000-0010-0000-0000-00000A000000}" name="18" dataDxfId="18"/>
    <tableColumn id="20" xr3:uid="{00000000-0010-0000-0000-000014000000}" name="19" dataDxfId="17"/>
    <tableColumn id="21" xr3:uid="{00000000-0010-0000-0000-000015000000}" name="20" dataDxfId="16"/>
    <tableColumn id="22" xr3:uid="{00000000-0010-0000-0000-000016000000}" name="21" dataDxfId="15"/>
    <tableColumn id="23" xr3:uid="{00000000-0010-0000-0000-000017000000}" name="22" dataDxfId="14"/>
    <tableColumn id="24" xr3:uid="{00000000-0010-0000-0000-000018000000}" name="23" dataDxfId="13"/>
    <tableColumn id="25" xr3:uid="{00000000-0010-0000-0000-000019000000}" name="24" dataDxfId="12"/>
    <tableColumn id="26" xr3:uid="{00000000-0010-0000-0000-00001A000000}" name="25" dataDxfId="11"/>
    <tableColumn id="27" xr3:uid="{00000000-0010-0000-0000-00001B000000}" name="26" dataDxfId="10"/>
    <tableColumn id="28" xr3:uid="{00000000-0010-0000-0000-00001C000000}" name="27" dataDxfId="9"/>
    <tableColumn id="29" xr3:uid="{00000000-0010-0000-0000-00001D000000}" name="28" dataDxfId="8"/>
    <tableColumn id="30" xr3:uid="{00000000-0010-0000-0000-00001E000000}" name="29" dataDxfId="7"/>
    <tableColumn id="31" xr3:uid="{00000000-0010-0000-0000-00001F000000}" name="30" dataDxfId="6"/>
    <tableColumn id="32" xr3:uid="{00000000-0010-0000-0000-000020000000}" name="31" dataDxfId="5"/>
    <tableColumn id="33" xr3:uid="{00000000-0010-0000-0000-000021000000}" name="32" dataDxfId="4"/>
    <tableColumn id="36" xr3:uid="{00000000-0010-0000-0000-000024000000}" name="33" dataDxfId="3"/>
    <tableColumn id="38" xr3:uid="{00000000-0010-0000-0000-000026000000}" name="34" dataDxfId="2"/>
    <tableColumn id="39" xr3:uid="{00000000-0010-0000-0000-000027000000}" name="35" dataDxfId="1"/>
    <tableColumn id="40" xr3:uid="{00000000-0010-0000-0000-000028000000}" name="36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24"/>
  <sheetViews>
    <sheetView tabSelected="1" zoomScale="85" zoomScaleNormal="85" workbookViewId="0">
      <selection activeCell="H24" sqref="H24"/>
    </sheetView>
  </sheetViews>
  <sheetFormatPr defaultRowHeight="15" x14ac:dyDescent="0.25"/>
  <cols>
    <col min="1" max="1" width="13.7109375" style="2" customWidth="1"/>
    <col min="2" max="3" width="8.7109375" style="12" customWidth="1"/>
    <col min="7" max="7" width="100.7109375" style="12" customWidth="1"/>
    <col min="10" max="17" width="18.7109375" style="12" customWidth="1"/>
    <col min="18" max="18" width="30.7109375" style="13" customWidth="1"/>
    <col min="19" max="19" width="20.7109375" style="14" customWidth="1"/>
    <col min="20" max="20" width="13.7109375" style="12" customWidth="1"/>
    <col min="22" max="22" width="13.7109375" style="12" customWidth="1"/>
    <col min="23" max="23" width="20.7109375" style="12" customWidth="1"/>
    <col min="24" max="26" width="13.7109375" style="12" customWidth="1"/>
    <col min="27" max="27" width="10.7109375" style="15" customWidth="1"/>
    <col min="28" max="28" width="13.7109375" style="12" customWidth="1"/>
    <col min="29" max="29" width="10.7109375" style="15" customWidth="1"/>
    <col min="30" max="30" width="20.7109375" style="12" customWidth="1"/>
    <col min="31" max="31" width="13.7109375" style="16" customWidth="1"/>
    <col min="32" max="33" width="13.7109375" style="12" customWidth="1"/>
    <col min="34" max="34" width="39.28515625" style="12" customWidth="1"/>
    <col min="35" max="35" width="8.7109375" style="12" customWidth="1"/>
    <col min="36" max="36" width="10.42578125" style="12" customWidth="1"/>
  </cols>
  <sheetData>
    <row r="1" spans="1:36" x14ac:dyDescent="0.25">
      <c r="A1" s="2" t="s">
        <v>131</v>
      </c>
      <c r="G1" s="1"/>
    </row>
    <row r="2" spans="1:36" ht="16.149999999999999" customHeight="1" x14ac:dyDescent="0.25">
      <c r="A2" s="34" t="s">
        <v>129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6"/>
      <c r="S2" s="37"/>
      <c r="T2" s="35"/>
      <c r="U2" s="35"/>
      <c r="V2" s="35"/>
      <c r="W2" s="35"/>
      <c r="X2" s="35"/>
      <c r="Y2" s="35"/>
      <c r="Z2" s="35"/>
      <c r="AA2" s="38"/>
      <c r="AB2" s="35"/>
      <c r="AC2" s="38"/>
      <c r="AD2" s="35"/>
      <c r="AE2" s="39"/>
      <c r="AF2" s="35"/>
      <c r="AG2" s="35"/>
      <c r="AH2" s="35"/>
      <c r="AI2" s="35"/>
      <c r="AJ2" s="35"/>
    </row>
    <row r="3" spans="1:36" ht="16.149999999999999" customHeight="1" x14ac:dyDescent="0.25">
      <c r="A3" s="34" t="s">
        <v>130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6"/>
      <c r="S3" s="37"/>
      <c r="T3" s="35"/>
      <c r="U3" s="35"/>
      <c r="V3" s="35"/>
      <c r="W3" s="35"/>
      <c r="X3" s="35"/>
      <c r="Y3" s="35"/>
      <c r="Z3" s="35"/>
      <c r="AA3" s="38"/>
      <c r="AB3" s="35"/>
      <c r="AC3" s="38"/>
      <c r="AD3" s="35"/>
      <c r="AE3" s="39"/>
      <c r="AF3" s="35"/>
      <c r="AG3" s="35"/>
      <c r="AH3" s="35"/>
      <c r="AI3" s="35"/>
      <c r="AJ3" s="35"/>
    </row>
    <row r="4" spans="1:36" ht="16.149999999999999" customHeight="1" x14ac:dyDescent="0.25">
      <c r="A4" s="9" t="s">
        <v>0</v>
      </c>
      <c r="T4" s="15"/>
      <c r="V4" s="16"/>
      <c r="AJ4" s="10" t="s">
        <v>1</v>
      </c>
    </row>
    <row r="5" spans="1:36" ht="16.149999999999999" customHeight="1" x14ac:dyDescent="0.25">
      <c r="A5" s="9"/>
      <c r="T5" s="15"/>
      <c r="V5" s="16"/>
      <c r="AJ5" s="10"/>
    </row>
    <row r="6" spans="1:36" ht="15.75" customHeight="1" thickBot="1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4"/>
      <c r="S6" s="4"/>
      <c r="T6" s="11"/>
      <c r="U6" s="11"/>
      <c r="V6" s="11"/>
      <c r="W6" s="11"/>
      <c r="X6" s="11"/>
      <c r="AE6" s="11"/>
      <c r="AF6" s="11"/>
      <c r="AG6" s="11"/>
      <c r="AH6" s="11"/>
      <c r="AI6" s="11"/>
      <c r="AJ6" s="8"/>
    </row>
    <row r="7" spans="1:36" ht="29.45" customHeight="1" thickBot="1" x14ac:dyDescent="0.3">
      <c r="A7" s="50" t="s">
        <v>2</v>
      </c>
      <c r="B7" s="49" t="s">
        <v>3</v>
      </c>
      <c r="C7" s="47"/>
      <c r="D7" s="56" t="s">
        <v>4</v>
      </c>
      <c r="E7" s="46"/>
      <c r="F7" s="46"/>
      <c r="G7" s="46"/>
      <c r="H7" s="45" t="s">
        <v>5</v>
      </c>
      <c r="I7" s="46"/>
      <c r="J7" s="46"/>
      <c r="K7" s="46"/>
      <c r="L7" s="46"/>
      <c r="M7" s="46"/>
      <c r="N7" s="46"/>
      <c r="O7" s="46"/>
      <c r="P7" s="46"/>
      <c r="Q7" s="46"/>
      <c r="R7" s="47"/>
      <c r="S7" s="45" t="s">
        <v>6</v>
      </c>
      <c r="T7" s="53" t="s">
        <v>7</v>
      </c>
      <c r="U7" s="40" t="s">
        <v>8</v>
      </c>
      <c r="V7" s="40" t="s">
        <v>9</v>
      </c>
      <c r="W7" s="28" t="s">
        <v>10</v>
      </c>
      <c r="X7" s="28" t="s">
        <v>11</v>
      </c>
      <c r="Y7" s="28" t="s">
        <v>12</v>
      </c>
      <c r="Z7" s="28" t="s">
        <v>13</v>
      </c>
      <c r="AA7" s="28" t="s">
        <v>14</v>
      </c>
      <c r="AB7" s="28" t="s">
        <v>15</v>
      </c>
      <c r="AC7" s="28" t="s">
        <v>16</v>
      </c>
      <c r="AD7" s="28" t="s">
        <v>17</v>
      </c>
      <c r="AE7" s="28" t="s">
        <v>18</v>
      </c>
      <c r="AF7" s="28" t="s">
        <v>19</v>
      </c>
      <c r="AG7" s="41" t="s">
        <v>20</v>
      </c>
      <c r="AH7" s="28" t="s">
        <v>21</v>
      </c>
      <c r="AI7" s="41" t="s">
        <v>22</v>
      </c>
      <c r="AJ7" s="41" t="s">
        <v>23</v>
      </c>
    </row>
    <row r="8" spans="1:36" ht="15" customHeight="1" thickBot="1" x14ac:dyDescent="0.3">
      <c r="A8" s="51"/>
      <c r="B8" s="48" t="s">
        <v>24</v>
      </c>
      <c r="C8" s="48" t="s">
        <v>25</v>
      </c>
      <c r="D8" s="54" t="s">
        <v>26</v>
      </c>
      <c r="E8" s="55"/>
      <c r="F8" s="42" t="s">
        <v>27</v>
      </c>
      <c r="G8" s="42" t="s">
        <v>28</v>
      </c>
      <c r="H8" s="42" t="s">
        <v>26</v>
      </c>
      <c r="I8" s="55"/>
      <c r="J8" s="31" t="s">
        <v>29</v>
      </c>
      <c r="K8" s="31" t="s">
        <v>30</v>
      </c>
      <c r="L8" s="31" t="s">
        <v>31</v>
      </c>
      <c r="M8" s="31" t="s">
        <v>32</v>
      </c>
      <c r="N8" s="31" t="s">
        <v>33</v>
      </c>
      <c r="O8" s="31" t="s">
        <v>34</v>
      </c>
      <c r="P8" s="31" t="s">
        <v>35</v>
      </c>
      <c r="Q8" s="31" t="s">
        <v>36</v>
      </c>
      <c r="R8" s="42" t="s">
        <v>37</v>
      </c>
      <c r="S8" s="32"/>
      <c r="T8" s="32"/>
      <c r="U8" s="32"/>
      <c r="V8" s="32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32"/>
      <c r="AH8" s="29"/>
      <c r="AI8" s="32"/>
      <c r="AJ8" s="32"/>
    </row>
    <row r="9" spans="1:36" ht="15.75" customHeight="1" x14ac:dyDescent="0.25">
      <c r="A9" s="51"/>
      <c r="B9" s="32"/>
      <c r="C9" s="32"/>
      <c r="D9" s="44" t="s">
        <v>38</v>
      </c>
      <c r="E9" s="44" t="s">
        <v>39</v>
      </c>
      <c r="F9" s="32"/>
      <c r="G9" s="32"/>
      <c r="H9" s="42" t="s">
        <v>40</v>
      </c>
      <c r="I9" s="42" t="s">
        <v>41</v>
      </c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32"/>
      <c r="AH9" s="29"/>
      <c r="AI9" s="32"/>
      <c r="AJ9" s="32"/>
    </row>
    <row r="10" spans="1:36" ht="39.6" customHeight="1" thickBot="1" x14ac:dyDescent="0.3">
      <c r="A10" s="52"/>
      <c r="B10" s="33"/>
      <c r="C10" s="33"/>
      <c r="D10" s="43"/>
      <c r="E10" s="43"/>
      <c r="F10" s="43"/>
      <c r="G10" s="43"/>
      <c r="H10" s="43"/>
      <c r="I10" s="43"/>
      <c r="J10" s="33"/>
      <c r="K10" s="33"/>
      <c r="L10" s="33"/>
      <c r="M10" s="33"/>
      <c r="N10" s="33"/>
      <c r="O10" s="33"/>
      <c r="P10" s="33"/>
      <c r="Q10" s="33"/>
      <c r="R10" s="43"/>
      <c r="S10" s="43"/>
      <c r="T10" s="43"/>
      <c r="U10" s="33"/>
      <c r="V10" s="33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3"/>
      <c r="AH10" s="30"/>
      <c r="AI10" s="33"/>
      <c r="AJ10" s="33"/>
    </row>
    <row r="11" spans="1:36" s="3" customFormat="1" ht="15.75" customHeight="1" thickBot="1" x14ac:dyDescent="0.3">
      <c r="A11" s="5" t="s">
        <v>42</v>
      </c>
      <c r="B11" s="6" t="s">
        <v>43</v>
      </c>
      <c r="C11" s="6" t="s">
        <v>44</v>
      </c>
      <c r="D11" s="7" t="s">
        <v>45</v>
      </c>
      <c r="E11" s="6" t="s">
        <v>46</v>
      </c>
      <c r="F11" s="6" t="s">
        <v>47</v>
      </c>
      <c r="G11" s="7" t="s">
        <v>48</v>
      </c>
      <c r="H11" s="6" t="s">
        <v>49</v>
      </c>
      <c r="I11" s="7" t="s">
        <v>50</v>
      </c>
      <c r="J11" s="6" t="s">
        <v>51</v>
      </c>
      <c r="K11" s="7" t="s">
        <v>52</v>
      </c>
      <c r="L11" s="6" t="s">
        <v>53</v>
      </c>
      <c r="M11" s="7" t="s">
        <v>54</v>
      </c>
      <c r="N11" s="7" t="s">
        <v>55</v>
      </c>
      <c r="O11" s="7" t="s">
        <v>56</v>
      </c>
      <c r="P11" s="7" t="s">
        <v>57</v>
      </c>
      <c r="Q11" s="7" t="s">
        <v>58</v>
      </c>
      <c r="R11" s="7" t="s">
        <v>59</v>
      </c>
      <c r="S11" s="7" t="s">
        <v>60</v>
      </c>
      <c r="T11" s="7" t="s">
        <v>61</v>
      </c>
      <c r="U11" s="7" t="s">
        <v>62</v>
      </c>
      <c r="V11" s="7" t="s">
        <v>63</v>
      </c>
      <c r="W11" s="7" t="s">
        <v>64</v>
      </c>
      <c r="X11" s="7" t="s">
        <v>65</v>
      </c>
      <c r="Y11" s="7" t="s">
        <v>66</v>
      </c>
      <c r="Z11" s="7" t="s">
        <v>67</v>
      </c>
      <c r="AA11" s="7" t="s">
        <v>68</v>
      </c>
      <c r="AB11" s="7" t="s">
        <v>69</v>
      </c>
      <c r="AC11" s="7" t="s">
        <v>70</v>
      </c>
      <c r="AD11" s="7" t="s">
        <v>71</v>
      </c>
      <c r="AE11" s="7" t="s">
        <v>72</v>
      </c>
      <c r="AF11" s="7" t="s">
        <v>73</v>
      </c>
      <c r="AG11" s="7" t="s">
        <v>74</v>
      </c>
      <c r="AH11" s="7" t="s">
        <v>75</v>
      </c>
      <c r="AI11" s="7" t="s">
        <v>76</v>
      </c>
      <c r="AJ11" s="7" t="s">
        <v>77</v>
      </c>
    </row>
    <row r="12" spans="1:36" x14ac:dyDescent="0.25">
      <c r="A12" s="17" t="s">
        <v>83</v>
      </c>
      <c r="B12" s="18" t="s">
        <v>50</v>
      </c>
      <c r="C12" s="18" t="s">
        <v>82</v>
      </c>
      <c r="D12" s="25">
        <v>72.424999999999997</v>
      </c>
      <c r="E12" s="25">
        <v>82.561000000000007</v>
      </c>
      <c r="F12" s="25">
        <f>Tabela2[[#This Row],[5]]-Tabela2[[#This Row],[4]]</f>
        <v>10.13600000000001</v>
      </c>
      <c r="G12" s="26" t="s">
        <v>84</v>
      </c>
      <c r="H12" s="19">
        <v>78.400000000000006</v>
      </c>
      <c r="I12" s="19"/>
      <c r="J12" s="21">
        <v>50.860562000000002</v>
      </c>
      <c r="K12" s="21">
        <v>21.376408000000001</v>
      </c>
      <c r="L12" s="21">
        <v>335317.98276099999</v>
      </c>
      <c r="M12" s="21">
        <v>667191.00688200002</v>
      </c>
      <c r="N12" s="21"/>
      <c r="O12" s="21"/>
      <c r="P12" s="21"/>
      <c r="Q12" s="21"/>
      <c r="R12" s="20" t="s">
        <v>85</v>
      </c>
      <c r="S12" s="20" t="s">
        <v>86</v>
      </c>
      <c r="T12" s="22">
        <v>1205</v>
      </c>
      <c r="U12" s="18" t="s">
        <v>81</v>
      </c>
      <c r="V12" s="18"/>
      <c r="W12" s="23"/>
      <c r="X12" s="23"/>
      <c r="Y12" s="23"/>
      <c r="Z12" s="23"/>
      <c r="AA12" s="23"/>
      <c r="AB12" s="23"/>
      <c r="AC12" s="23"/>
      <c r="AD12" s="23"/>
      <c r="AE12" s="23"/>
      <c r="AF12" s="23" t="s">
        <v>83</v>
      </c>
      <c r="AG12" s="23" t="s">
        <v>80</v>
      </c>
      <c r="AH12" s="23"/>
      <c r="AI12" s="24">
        <v>26</v>
      </c>
      <c r="AJ12" s="24">
        <v>655</v>
      </c>
    </row>
    <row r="13" spans="1:36" x14ac:dyDescent="0.25">
      <c r="A13" s="17" t="s">
        <v>87</v>
      </c>
      <c r="B13" s="18" t="s">
        <v>121</v>
      </c>
      <c r="C13" s="18" t="s">
        <v>82</v>
      </c>
      <c r="D13" s="25">
        <v>0</v>
      </c>
      <c r="E13" s="25">
        <v>3.02</v>
      </c>
      <c r="F13" s="25">
        <f>Tabela2[[#This Row],[5]]-Tabela2[[#This Row],[4]]</f>
        <v>3.02</v>
      </c>
      <c r="G13" s="26" t="s">
        <v>88</v>
      </c>
      <c r="H13" s="19">
        <v>3.1</v>
      </c>
      <c r="I13" s="19"/>
      <c r="J13" s="21"/>
      <c r="K13" s="21"/>
      <c r="L13" s="21"/>
      <c r="M13" s="21"/>
      <c r="N13" s="21"/>
      <c r="O13" s="21"/>
      <c r="P13" s="21"/>
      <c r="Q13" s="21"/>
      <c r="R13" s="20" t="s">
        <v>89</v>
      </c>
      <c r="S13" s="20" t="s">
        <v>86</v>
      </c>
      <c r="T13" s="22">
        <v>1205</v>
      </c>
      <c r="U13" s="18" t="s">
        <v>25</v>
      </c>
      <c r="V13" s="18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 t="s">
        <v>90</v>
      </c>
      <c r="AH13" s="23"/>
      <c r="AI13" s="24">
        <v>26</v>
      </c>
      <c r="AJ13" s="24">
        <v>655.01</v>
      </c>
    </row>
    <row r="14" spans="1:36" x14ac:dyDescent="0.25">
      <c r="A14" s="17" t="s">
        <v>91</v>
      </c>
      <c r="B14" s="18" t="s">
        <v>121</v>
      </c>
      <c r="C14" s="18" t="s">
        <v>82</v>
      </c>
      <c r="D14" s="25">
        <v>3.02</v>
      </c>
      <c r="E14" s="25">
        <v>4.3940000000000001</v>
      </c>
      <c r="F14" s="25">
        <f>Tabela2[[#This Row],[5]]-Tabela2[[#This Row],[4]]</f>
        <v>1.3740000000000001</v>
      </c>
      <c r="G14" s="26" t="s">
        <v>92</v>
      </c>
      <c r="H14" s="19">
        <v>3.5</v>
      </c>
      <c r="I14" s="19"/>
      <c r="J14" s="21"/>
      <c r="K14" s="21"/>
      <c r="L14" s="21"/>
      <c r="M14" s="21"/>
      <c r="N14" s="21"/>
      <c r="O14" s="21"/>
      <c r="P14" s="21"/>
      <c r="Q14" s="21"/>
      <c r="R14" s="20" t="s">
        <v>93</v>
      </c>
      <c r="S14" s="20" t="s">
        <v>86</v>
      </c>
      <c r="T14" s="22">
        <v>1205</v>
      </c>
      <c r="U14" s="18" t="s">
        <v>25</v>
      </c>
      <c r="V14" s="18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 t="s">
        <v>90</v>
      </c>
      <c r="AH14" s="23"/>
      <c r="AI14" s="24">
        <v>26</v>
      </c>
      <c r="AJ14" s="24">
        <v>655.02</v>
      </c>
    </row>
    <row r="15" spans="1:36" x14ac:dyDescent="0.25">
      <c r="A15" s="17" t="s">
        <v>94</v>
      </c>
      <c r="B15" s="18" t="s">
        <v>50</v>
      </c>
      <c r="C15" s="18" t="s">
        <v>82</v>
      </c>
      <c r="D15" s="25">
        <v>90.366</v>
      </c>
      <c r="E15" s="25">
        <v>97.141000000000005</v>
      </c>
      <c r="F15" s="25">
        <v>11.08</v>
      </c>
      <c r="G15" s="27" t="s">
        <v>128</v>
      </c>
      <c r="H15" s="19">
        <v>90.5</v>
      </c>
      <c r="I15" s="19"/>
      <c r="J15" s="21"/>
      <c r="K15" s="21"/>
      <c r="L15" s="21"/>
      <c r="M15" s="21"/>
      <c r="N15" s="21"/>
      <c r="O15" s="21"/>
      <c r="P15" s="21"/>
      <c r="Q15" s="21"/>
      <c r="R15" s="20" t="s">
        <v>95</v>
      </c>
      <c r="S15" s="20" t="s">
        <v>86</v>
      </c>
      <c r="T15" s="22">
        <v>1205</v>
      </c>
      <c r="U15" s="18" t="s">
        <v>81</v>
      </c>
      <c r="V15" s="18"/>
      <c r="W15" s="23"/>
      <c r="X15" s="23"/>
      <c r="Y15" s="23"/>
      <c r="Z15" s="23"/>
      <c r="AA15" s="23"/>
      <c r="AB15" s="23"/>
      <c r="AC15" s="23"/>
      <c r="AD15" s="23"/>
      <c r="AE15" s="23"/>
      <c r="AF15" s="23" t="s">
        <v>94</v>
      </c>
      <c r="AG15" s="23" t="s">
        <v>80</v>
      </c>
      <c r="AH15" s="23"/>
      <c r="AI15" s="24">
        <v>26</v>
      </c>
      <c r="AJ15" s="24">
        <v>657</v>
      </c>
    </row>
    <row r="16" spans="1:36" x14ac:dyDescent="0.25">
      <c r="A16" s="17" t="s">
        <v>99</v>
      </c>
      <c r="B16" s="18" t="s">
        <v>96</v>
      </c>
      <c r="C16" s="18"/>
      <c r="D16" s="25">
        <v>248.858</v>
      </c>
      <c r="E16" s="25">
        <v>258.48</v>
      </c>
      <c r="F16" s="25">
        <f>Tabela2[[#This Row],[5]]-Tabela2[[#This Row],[4]]</f>
        <v>9.6220000000000141</v>
      </c>
      <c r="G16" s="26" t="s">
        <v>120</v>
      </c>
      <c r="H16" s="19">
        <v>251.1</v>
      </c>
      <c r="I16" s="19"/>
      <c r="J16" s="21"/>
      <c r="K16" s="21"/>
      <c r="L16" s="21"/>
      <c r="M16" s="21"/>
      <c r="N16" s="21"/>
      <c r="O16" s="21"/>
      <c r="P16" s="21"/>
      <c r="Q16" s="21"/>
      <c r="R16" s="20" t="s">
        <v>100</v>
      </c>
      <c r="S16" s="20" t="s">
        <v>78</v>
      </c>
      <c r="T16" s="22">
        <v>1206</v>
      </c>
      <c r="U16" s="18" t="s">
        <v>81</v>
      </c>
      <c r="V16" s="18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 t="s">
        <v>90</v>
      </c>
      <c r="AH16" s="23"/>
      <c r="AI16" s="24">
        <v>26</v>
      </c>
      <c r="AJ16" s="24">
        <v>1434.01</v>
      </c>
    </row>
    <row r="17" spans="1:36" ht="22.5" hidden="1" x14ac:dyDescent="0.25">
      <c r="A17" s="17" t="s">
        <v>101</v>
      </c>
      <c r="B17" s="18" t="s">
        <v>98</v>
      </c>
      <c r="C17" s="18"/>
      <c r="D17" s="25"/>
      <c r="E17" s="25"/>
      <c r="F17" s="25"/>
      <c r="G17" s="26" t="s">
        <v>102</v>
      </c>
      <c r="H17" s="19">
        <v>12.3</v>
      </c>
      <c r="I17" s="19"/>
      <c r="J17" s="21"/>
      <c r="K17" s="21"/>
      <c r="L17" s="21"/>
      <c r="M17" s="21"/>
      <c r="N17" s="21"/>
      <c r="O17" s="21"/>
      <c r="P17" s="21"/>
      <c r="Q17" s="21"/>
      <c r="R17" s="20" t="s">
        <v>103</v>
      </c>
      <c r="S17" s="20" t="s">
        <v>78</v>
      </c>
      <c r="T17" s="22">
        <v>1206</v>
      </c>
      <c r="U17" s="18" t="s">
        <v>25</v>
      </c>
      <c r="V17" s="18"/>
      <c r="W17" s="23"/>
      <c r="X17" s="23"/>
      <c r="Y17" s="23"/>
      <c r="Z17" s="23"/>
      <c r="AA17" s="23"/>
      <c r="AB17" s="23"/>
      <c r="AC17" s="23"/>
      <c r="AD17" s="23"/>
      <c r="AE17" s="23" t="s">
        <v>104</v>
      </c>
      <c r="AF17" s="23"/>
      <c r="AG17" s="23" t="s">
        <v>90</v>
      </c>
      <c r="AH17" s="23"/>
      <c r="AI17" s="24">
        <v>26</v>
      </c>
      <c r="AJ17" s="24">
        <v>1434.02</v>
      </c>
    </row>
    <row r="18" spans="1:36" x14ac:dyDescent="0.25">
      <c r="A18" s="17" t="s">
        <v>105</v>
      </c>
      <c r="B18" s="18" t="s">
        <v>98</v>
      </c>
      <c r="C18" s="18"/>
      <c r="D18" s="25">
        <v>12.451000000000001</v>
      </c>
      <c r="E18" s="25">
        <v>16.771999999999998</v>
      </c>
      <c r="F18" s="25">
        <f>Tabela2[[#This Row],[5]]-Tabela2[[#This Row],[4]]</f>
        <v>4.320999999999998</v>
      </c>
      <c r="G18" s="26" t="s">
        <v>106</v>
      </c>
      <c r="H18" s="19">
        <v>16.399999999999999</v>
      </c>
      <c r="I18" s="19"/>
      <c r="J18" s="21"/>
      <c r="K18" s="21"/>
      <c r="L18" s="21"/>
      <c r="M18" s="21"/>
      <c r="N18" s="21"/>
      <c r="O18" s="21"/>
      <c r="P18" s="21"/>
      <c r="Q18" s="21"/>
      <c r="R18" s="20" t="s">
        <v>107</v>
      </c>
      <c r="S18" s="20" t="s">
        <v>78</v>
      </c>
      <c r="T18" s="22">
        <v>1206</v>
      </c>
      <c r="U18" s="18" t="s">
        <v>81</v>
      </c>
      <c r="V18" s="18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 t="s">
        <v>90</v>
      </c>
      <c r="AH18" s="23"/>
      <c r="AI18" s="24">
        <v>26</v>
      </c>
      <c r="AJ18" s="24">
        <v>1434.03</v>
      </c>
    </row>
    <row r="19" spans="1:36" x14ac:dyDescent="0.25">
      <c r="A19" s="17" t="s">
        <v>108</v>
      </c>
      <c r="B19" s="18" t="s">
        <v>96</v>
      </c>
      <c r="C19" s="18"/>
      <c r="D19" s="25">
        <v>264.06700000000001</v>
      </c>
      <c r="E19" s="25">
        <v>267.03399999999999</v>
      </c>
      <c r="F19" s="25">
        <f>Tabela2[[#This Row],[5]]-Tabela2[[#This Row],[4]]</f>
        <v>2.9669999999999845</v>
      </c>
      <c r="G19" s="26" t="s">
        <v>119</v>
      </c>
      <c r="H19" s="19">
        <v>266.10000000000002</v>
      </c>
      <c r="I19" s="19"/>
      <c r="J19" s="21">
        <v>51.044111000000001</v>
      </c>
      <c r="K19" s="21">
        <v>21.064844999999998</v>
      </c>
      <c r="L19" s="21">
        <v>355061.224667</v>
      </c>
      <c r="M19" s="21">
        <v>644701.93892400002</v>
      </c>
      <c r="N19" s="21"/>
      <c r="O19" s="21"/>
      <c r="P19" s="21"/>
      <c r="Q19" s="21"/>
      <c r="R19" s="20" t="s">
        <v>78</v>
      </c>
      <c r="S19" s="20" t="s">
        <v>78</v>
      </c>
      <c r="T19" s="22">
        <v>1206</v>
      </c>
      <c r="U19" s="18" t="s">
        <v>81</v>
      </c>
      <c r="V19" s="18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 t="s">
        <v>80</v>
      </c>
      <c r="AH19" s="23"/>
      <c r="AI19" s="24">
        <v>26</v>
      </c>
      <c r="AJ19" s="24">
        <v>1434.04</v>
      </c>
    </row>
    <row r="20" spans="1:36" x14ac:dyDescent="0.25">
      <c r="A20" s="17" t="s">
        <v>110</v>
      </c>
      <c r="B20" s="18" t="s">
        <v>109</v>
      </c>
      <c r="C20" s="18"/>
      <c r="D20" s="25">
        <v>118.068</v>
      </c>
      <c r="E20" s="25">
        <v>138.63900000000001</v>
      </c>
      <c r="F20" s="25">
        <f>Tabela2[[#This Row],[5]]-Tabela2[[#This Row],[4]]</f>
        <v>20.571000000000012</v>
      </c>
      <c r="G20" s="27" t="s">
        <v>127</v>
      </c>
      <c r="H20" s="19">
        <v>129.1</v>
      </c>
      <c r="I20" s="19"/>
      <c r="J20" s="21">
        <v>50.798870999999998</v>
      </c>
      <c r="K20" s="21">
        <v>21.233191000000001</v>
      </c>
      <c r="L20" s="21">
        <v>328146.62358100002</v>
      </c>
      <c r="M20" s="21">
        <v>657323.41447600001</v>
      </c>
      <c r="N20" s="21"/>
      <c r="O20" s="21"/>
      <c r="P20" s="21"/>
      <c r="Q20" s="21"/>
      <c r="R20" s="20" t="s">
        <v>111</v>
      </c>
      <c r="S20" s="20" t="s">
        <v>86</v>
      </c>
      <c r="T20" s="22">
        <v>1205</v>
      </c>
      <c r="U20" s="18" t="s">
        <v>81</v>
      </c>
      <c r="V20" s="18" t="s">
        <v>79</v>
      </c>
      <c r="W20" s="23"/>
      <c r="X20" s="23"/>
      <c r="Y20" s="23"/>
      <c r="Z20" s="23"/>
      <c r="AA20" s="23"/>
      <c r="AB20" s="23"/>
      <c r="AC20" s="23"/>
      <c r="AD20" s="23"/>
      <c r="AE20" s="23"/>
      <c r="AF20" s="23" t="s">
        <v>110</v>
      </c>
      <c r="AG20" s="23" t="s">
        <v>80</v>
      </c>
      <c r="AH20" s="23"/>
      <c r="AI20" s="24">
        <v>26</v>
      </c>
      <c r="AJ20" s="24">
        <v>1930</v>
      </c>
    </row>
    <row r="21" spans="1:36" x14ac:dyDescent="0.25">
      <c r="A21" s="17" t="s">
        <v>112</v>
      </c>
      <c r="B21" s="18" t="s">
        <v>122</v>
      </c>
      <c r="C21" s="18"/>
      <c r="D21" s="25">
        <v>0</v>
      </c>
      <c r="E21" s="25">
        <v>2.202</v>
      </c>
      <c r="F21" s="25">
        <f>Tabela2[[#This Row],[5]]-Tabela2[[#This Row],[4]]</f>
        <v>2.202</v>
      </c>
      <c r="G21" s="26" t="s">
        <v>123</v>
      </c>
      <c r="H21" s="19">
        <v>0.2</v>
      </c>
      <c r="I21" s="19"/>
      <c r="J21" s="21"/>
      <c r="K21" s="21"/>
      <c r="L21" s="21"/>
      <c r="M21" s="21"/>
      <c r="N21" s="21"/>
      <c r="O21" s="21"/>
      <c r="P21" s="21"/>
      <c r="Q21" s="21"/>
      <c r="R21" s="20" t="s">
        <v>113</v>
      </c>
      <c r="S21" s="20" t="s">
        <v>86</v>
      </c>
      <c r="T21" s="22">
        <v>1205</v>
      </c>
      <c r="U21" s="18" t="s">
        <v>25</v>
      </c>
      <c r="V21" s="18"/>
      <c r="W21" s="23"/>
      <c r="X21" s="23"/>
      <c r="Y21" s="23"/>
      <c r="Z21" s="23"/>
      <c r="AA21" s="23"/>
      <c r="AB21" s="23"/>
      <c r="AC21" s="23"/>
      <c r="AD21" s="23"/>
      <c r="AE21" s="23" t="s">
        <v>110</v>
      </c>
      <c r="AF21" s="23"/>
      <c r="AG21" s="23" t="s">
        <v>90</v>
      </c>
      <c r="AH21" s="23"/>
      <c r="AI21" s="24">
        <v>26</v>
      </c>
      <c r="AJ21" s="24">
        <v>1930.01</v>
      </c>
    </row>
    <row r="22" spans="1:36" x14ac:dyDescent="0.25">
      <c r="A22" s="17" t="s">
        <v>114</v>
      </c>
      <c r="B22" s="18" t="s">
        <v>122</v>
      </c>
      <c r="C22" s="18"/>
      <c r="D22" s="25">
        <v>2.202</v>
      </c>
      <c r="E22" s="25">
        <v>6.4749999999999996</v>
      </c>
      <c r="F22" s="25">
        <f>Tabela2[[#This Row],[5]]-Tabela2[[#This Row],[4]]</f>
        <v>4.2729999999999997</v>
      </c>
      <c r="G22" s="26" t="s">
        <v>124</v>
      </c>
      <c r="H22" s="19">
        <v>2.8</v>
      </c>
      <c r="I22" s="19"/>
      <c r="J22" s="21"/>
      <c r="K22" s="21"/>
      <c r="L22" s="21"/>
      <c r="M22" s="21"/>
      <c r="N22" s="21"/>
      <c r="O22" s="21"/>
      <c r="P22" s="21"/>
      <c r="Q22" s="21"/>
      <c r="R22" s="20" t="s">
        <v>86</v>
      </c>
      <c r="S22" s="20" t="s">
        <v>86</v>
      </c>
      <c r="T22" s="22">
        <v>1205</v>
      </c>
      <c r="U22" s="18" t="s">
        <v>81</v>
      </c>
      <c r="V22" s="18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 t="s">
        <v>90</v>
      </c>
      <c r="AH22" s="23"/>
      <c r="AI22" s="24">
        <v>26</v>
      </c>
      <c r="AJ22" s="24">
        <v>1930.02</v>
      </c>
    </row>
    <row r="23" spans="1:36" x14ac:dyDescent="0.25">
      <c r="A23" s="17" t="s">
        <v>115</v>
      </c>
      <c r="B23" s="18" t="s">
        <v>125</v>
      </c>
      <c r="C23" s="18"/>
      <c r="D23" s="25">
        <v>0</v>
      </c>
      <c r="E23" s="25">
        <v>3.032</v>
      </c>
      <c r="F23" s="25">
        <v>3.032</v>
      </c>
      <c r="G23" s="26" t="s">
        <v>116</v>
      </c>
      <c r="H23" s="19">
        <v>0.2</v>
      </c>
      <c r="I23" s="19"/>
      <c r="J23" s="21"/>
      <c r="K23" s="21"/>
      <c r="L23" s="21"/>
      <c r="M23" s="21"/>
      <c r="N23" s="21"/>
      <c r="O23" s="21"/>
      <c r="P23" s="21"/>
      <c r="Q23" s="21"/>
      <c r="R23" s="20" t="s">
        <v>86</v>
      </c>
      <c r="S23" s="20" t="s">
        <v>86</v>
      </c>
      <c r="T23" s="22">
        <v>1205</v>
      </c>
      <c r="U23" s="18" t="s">
        <v>81</v>
      </c>
      <c r="V23" s="18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 t="s">
        <v>90</v>
      </c>
      <c r="AH23" s="23"/>
      <c r="AI23" s="24">
        <v>26</v>
      </c>
      <c r="AJ23" s="24">
        <v>1931.01</v>
      </c>
    </row>
    <row r="24" spans="1:36" x14ac:dyDescent="0.25">
      <c r="A24" s="17" t="s">
        <v>117</v>
      </c>
      <c r="B24" s="18" t="s">
        <v>109</v>
      </c>
      <c r="C24" s="18"/>
      <c r="D24" s="25">
        <v>144.667</v>
      </c>
      <c r="E24" s="25">
        <v>161.059</v>
      </c>
      <c r="F24" s="25">
        <v>18.454999999999998</v>
      </c>
      <c r="G24" s="27" t="s">
        <v>126</v>
      </c>
      <c r="H24" s="19">
        <v>146.80000000000001</v>
      </c>
      <c r="I24" s="19"/>
      <c r="J24" s="21">
        <v>50.809339999999999</v>
      </c>
      <c r="K24" s="21">
        <v>21.481048999999999</v>
      </c>
      <c r="L24" s="21">
        <v>329867.05059499998</v>
      </c>
      <c r="M24" s="21">
        <v>674743.32389999996</v>
      </c>
      <c r="N24" s="21"/>
      <c r="O24" s="21"/>
      <c r="P24" s="21"/>
      <c r="Q24" s="21"/>
      <c r="R24" s="20" t="s">
        <v>118</v>
      </c>
      <c r="S24" s="20" t="s">
        <v>86</v>
      </c>
      <c r="T24" s="22">
        <v>1205</v>
      </c>
      <c r="U24" s="18" t="s">
        <v>97</v>
      </c>
      <c r="V24" s="18"/>
      <c r="W24" s="23"/>
      <c r="X24" s="23"/>
      <c r="Y24" s="23"/>
      <c r="Z24" s="23"/>
      <c r="AA24" s="23"/>
      <c r="AB24" s="23"/>
      <c r="AC24" s="23"/>
      <c r="AD24" s="23"/>
      <c r="AE24" s="23"/>
      <c r="AF24" s="23" t="s">
        <v>117</v>
      </c>
      <c r="AG24" s="23" t="s">
        <v>80</v>
      </c>
      <c r="AH24" s="23"/>
      <c r="AI24" s="24">
        <v>26</v>
      </c>
      <c r="AJ24" s="24">
        <v>1932</v>
      </c>
    </row>
  </sheetData>
  <mergeCells count="43">
    <mergeCell ref="A3:AJ3"/>
    <mergeCell ref="S7:S10"/>
    <mergeCell ref="M8:M10"/>
    <mergeCell ref="O8:O10"/>
    <mergeCell ref="E9:E10"/>
    <mergeCell ref="AD7:AD10"/>
    <mergeCell ref="T7:T10"/>
    <mergeCell ref="V7:V10"/>
    <mergeCell ref="AB7:AB10"/>
    <mergeCell ref="D8:E8"/>
    <mergeCell ref="Q8:Q10"/>
    <mergeCell ref="I9:I10"/>
    <mergeCell ref="AC7:AC10"/>
    <mergeCell ref="F8:F10"/>
    <mergeCell ref="AE7:AE10"/>
    <mergeCell ref="AF7:AF10"/>
    <mergeCell ref="B7:C7"/>
    <mergeCell ref="AJ7:AJ10"/>
    <mergeCell ref="Z7:Z10"/>
    <mergeCell ref="A7:A10"/>
    <mergeCell ref="R8:R10"/>
    <mergeCell ref="X7:X10"/>
    <mergeCell ref="C8:C10"/>
    <mergeCell ref="D7:G7"/>
    <mergeCell ref="N8:N10"/>
    <mergeCell ref="H8:I8"/>
    <mergeCell ref="L8:L10"/>
    <mergeCell ref="AH7:AH10"/>
    <mergeCell ref="P8:P10"/>
    <mergeCell ref="K8:K10"/>
    <mergeCell ref="A2:AJ2"/>
    <mergeCell ref="U7:U10"/>
    <mergeCell ref="AG7:AG10"/>
    <mergeCell ref="W7:W10"/>
    <mergeCell ref="Y7:Y10"/>
    <mergeCell ref="AI7:AI10"/>
    <mergeCell ref="G8:G10"/>
    <mergeCell ref="AA7:AA10"/>
    <mergeCell ref="J8:J10"/>
    <mergeCell ref="D9:D10"/>
    <mergeCell ref="H7:R7"/>
    <mergeCell ref="B8:B10"/>
    <mergeCell ref="H9:H10"/>
  </mergeCells>
  <conditionalFormatting sqref="A2:A3">
    <cfRule type="duplicateValues" dxfId="49" priority="3" stopIfTrue="1"/>
    <cfRule type="duplicateValues" dxfId="48" priority="4" stopIfTrue="1"/>
  </conditionalFormatting>
  <conditionalFormatting sqref="A6">
    <cfRule type="duplicateValues" dxfId="47" priority="23" stopIfTrue="1"/>
    <cfRule type="duplicateValues" dxfId="46" priority="24" stopIfTrue="1"/>
  </conditionalFormatting>
  <conditionalFormatting sqref="A4:A5">
    <cfRule type="duplicateValues" dxfId="45" priority="1" stopIfTrue="1"/>
    <cfRule type="duplicateValues" dxfId="44" priority="2" stopIfTrue="1"/>
  </conditionalFormatting>
  <conditionalFormatting sqref="A7:A11 D11 G11 I11 K11 M11:AJ11">
    <cfRule type="duplicateValues" dxfId="43" priority="31"/>
    <cfRule type="duplicateValues" dxfId="42" priority="32"/>
    <cfRule type="duplicateValues" dxfId="41" priority="33"/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Zebrane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Maśkiewicz Jakub</dc:creator>
  <cp:lastModifiedBy>Kopeć Krzysztof</cp:lastModifiedBy>
  <dcterms:created xsi:type="dcterms:W3CDTF">2015-06-05T18:19:34Z</dcterms:created>
  <dcterms:modified xsi:type="dcterms:W3CDTF">2026-02-25T09:00:29Z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0x0101005CF4C6DAB866DA4F811B9E9985AFDD25</vt:lpwstr>
  </property>
</Properties>
</file>